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B33C73E_A43A_4569_8E25_32ED1A420C75_.wvu.Cols" localSheetId="0" hidden="1">'f2'!$M:$P</definedName>
    <definedName name="Z_0B33C73E_A43A_4569_8E25_32ED1A420C75_.wvu.Cols" localSheetId="1" hidden="1">'f2 (2)'!$M:$P</definedName>
    <definedName name="Z_0B33C73E_A43A_4569_8E25_32ED1A420C75_.wvu.Cols" localSheetId="2" hidden="1">'f2 (3)'!$M:$P</definedName>
    <definedName name="Z_0B33C73E_A43A_4569_8E25_32ED1A420C75_.wvu.PrintTitles" localSheetId="0" hidden="1">'f2'!$19:$25</definedName>
    <definedName name="Z_0B33C73E_A43A_4569_8E25_32ED1A420C75_.wvu.PrintTitles" localSheetId="1" hidden="1">'f2 (2)'!$19:$25</definedName>
    <definedName name="Z_0B33C73E_A43A_4569_8E25_32ED1A420C75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<sst xmlns="http://schemas.openxmlformats.org/spreadsheetml/2006/main" count="1041" uniqueCount="191">
  <si>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</si>
  <si>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</si>
  <si>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</si>
  <si>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</si>
  <si>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</si>
  <si>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</si>
  <si>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</si>
  <si>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</si>
  <si>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</si>
  <si>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</si>
  <si>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</si>
  <si>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</si>
  <si>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</si>
  <si>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</si>
  <si>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</si>
  <si>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</si>
  <si>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</si>
  <si>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</si>
  <si>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</si>
  <si>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</si>
  <si>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</si>
  <si>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</si>
  <si>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</si>
  <si>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</si>
  <si>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</si>
  <si>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</si>
  <si>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</si>
  <si>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</si>
  <si>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</si>
  <si>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</si>
  <si>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</si>
  <si>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</si>
  <si>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</si>
  <si>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</si>
  <si>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</si>
  <si>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</si>
  <si>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</si>
  <si>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</si>
  <si>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</si>
  <si>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</si>
  <si>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</si>
  <si>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</si>
  <si>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</si>
  <si>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</si>
  <si>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</si>
  <si>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</si>
  <si>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</si>
  <si>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</si>
  <si>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</si>
  <si>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</si>
  <si>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</si>
  <si>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</si>
  <si>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</si>
  <si>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</si>
  <si>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</si>
  <si>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</si>
  <si>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</si>
  <si>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</si>
  <si>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</si>
  <si>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</si>
  <si>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</si>
  <si>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</si>
  <si>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</si>
  <si>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</si>
  <si>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</si>
  <si>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</si>
  <si>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</si>
  <si>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</si>
  <si>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</si>
  <si>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</si>
  <si>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</si>
  <si>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</si>
  <si>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</si>
  <si>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</si>
  <si>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</si>
  <si>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</si>
  <si>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</si>
  <si>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</si>
  <si>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</si>
  <si>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</si>
  <si>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</si>
  <si>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</si>
  <si>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</si>
  <si>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</si>
  <si>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</si>
  <si>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</si>
  <si>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</si>
  <si>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</si>
  <si>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</si>
  <si>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</si>
  <si>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</si>
  <si>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</si>
  <si>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</si>
  <si>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</si>
  <si>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</si>
  <si>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</si>
  <si>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</si>
  <si>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</si>
  <si>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</si>
  <si>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</si>
  <si>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</si>
  <si>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</si>
  <si>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</si>
  <si>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</si>
  <si>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</si>
  <si>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</si>
  <si>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</si>
  <si>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</si>
  <si>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</si>
  <si>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</si>
  <si>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</si>
  <si>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</si>
  <si>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</si>
  <si>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</si>
  <si>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</si>
  <si>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</si>
  <si>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</si>
  <si>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</si>
  <si>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</si>
  <si>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</si>
  <si>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</si>
  <si>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</si>
  <si>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</si>
  <si>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</si>
  <si>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</si>
  <si>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</si>
  <si>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</si>
  <si>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</si>
  <si>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</si>
  <si>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</si>
  <si>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</si>
  <si>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</si>
  <si>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</si>
  <si>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</si>
  <si>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</si>
  <si>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</si>
  <si>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</si>
  <si>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</si>
  <si>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</si>
  <si>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</si>
  <si>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</si>
  <si>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</si>
  <si>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</si>
  <si>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</si>
  <si>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</si>
  <si>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</si>
  <si>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</si>
  <si>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</si>
  <si>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</si>
  <si>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</si>
  <si>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</si>
  <si>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</si>
  <si>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</si>
  <si>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</si>
  <si>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</si>
  <si>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</si>
  <si>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</si>
  <si>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</si>
  <si>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</si>
  <si>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</si>
  <si>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</si>
  <si>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</si>
  <si>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</si>
  <si>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</si>
  <si>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</si>
  <si>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</si>
  <si>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</si>
  <si>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</si>
  <si>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</si>
  <si>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</si>
  <si>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</si>
  <si>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</si>
  <si>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</si>
  <si>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</si>
  <si>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</si>
  <si>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</si>
  <si>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</si>
  <si>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</si>
  <si>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</si>
  <si>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</si>
  <si>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</si>
  <si>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</si>
  <si>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 xml:space="preserve">Kauno Žaliakalnio progimnazija </t>
  </si>
  <si>
    <t>2013 M.GRUODŽIO 31 D.</t>
  </si>
  <si>
    <t>metinė</t>
  </si>
  <si>
    <t>Direktorius</t>
  </si>
  <si>
    <t>Ričardas Janauskas</t>
  </si>
  <si>
    <t>Vyr. buhalterė</t>
  </si>
  <si>
    <t>Aušra Gedžiūnienė</t>
  </si>
  <si>
    <t>2014.01.06    Nr. ____5_____</t>
  </si>
  <si>
    <t>Investicijų programa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</si>
</sst>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44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vertAlign val="superscript"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16" borderId="4" applyNumberFormat="0" applyAlignment="0" applyProtection="0"/>
    <xf numFmtId="0" fontId="35" fillId="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16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72" fontId="6" fillId="24" borderId="17" xfId="48" applyNumberFormat="1" applyFont="1" applyFill="1" applyBorder="1" applyAlignment="1">
      <alignment horizontal="right" vertical="center" wrapText="1"/>
      <protection/>
    </xf>
    <xf numFmtId="172" fontId="6" fillId="24" borderId="10" xfId="48" applyNumberFormat="1" applyFont="1" applyFill="1" applyBorder="1" applyAlignment="1">
      <alignment horizontal="right" vertical="center" wrapText="1"/>
      <protection/>
    </xf>
    <xf numFmtId="172" fontId="6" fillId="24" borderId="18" xfId="48" applyNumberFormat="1" applyFont="1" applyFill="1" applyBorder="1" applyAlignment="1">
      <alignment horizontal="right" vertical="center" wrapText="1"/>
      <protection/>
    </xf>
    <xf numFmtId="172" fontId="6" fillId="24" borderId="20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 applyProtection="1">
      <alignment horizontal="right" vertical="center" wrapText="1"/>
      <protection/>
    </xf>
    <xf numFmtId="172" fontId="6" fillId="0" borderId="19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 applyProtection="1">
      <alignment horizontal="right" vertical="center" wrapText="1"/>
      <protection/>
    </xf>
    <xf numFmtId="172" fontId="6" fillId="0" borderId="17" xfId="48" applyNumberFormat="1" applyFont="1" applyBorder="1" applyAlignment="1" applyProtection="1">
      <alignment horizontal="right" vertical="center" wrapText="1"/>
      <protection/>
    </xf>
    <xf numFmtId="172" fontId="6" fillId="24" borderId="15" xfId="48" applyNumberFormat="1" applyFont="1" applyFill="1" applyBorder="1" applyAlignment="1">
      <alignment horizontal="right" vertical="center" wrapText="1"/>
      <protection/>
    </xf>
    <xf numFmtId="172" fontId="6" fillId="24" borderId="19" xfId="48" applyNumberFormat="1" applyFont="1" applyFill="1" applyBorder="1" applyAlignment="1">
      <alignment horizontal="right" vertical="center" wrapText="1"/>
      <protection/>
    </xf>
    <xf numFmtId="172" fontId="6" fillId="0" borderId="17" xfId="48" applyNumberFormat="1" applyFont="1" applyBorder="1" applyAlignment="1">
      <alignment horizontal="right" vertical="center" wrapText="1"/>
      <protection/>
    </xf>
    <xf numFmtId="172" fontId="6" fillId="0" borderId="22" xfId="48" applyNumberFormat="1" applyFont="1" applyBorder="1" applyAlignment="1" applyProtection="1">
      <alignment horizontal="right" vertical="center" wrapText="1"/>
      <protection/>
    </xf>
    <xf numFmtId="172" fontId="6" fillId="0" borderId="12" xfId="48" applyNumberFormat="1" applyFont="1" applyBorder="1" applyAlignment="1" applyProtection="1">
      <alignment horizontal="right" vertical="center" wrapText="1"/>
      <protection/>
    </xf>
    <xf numFmtId="172" fontId="6" fillId="24" borderId="15" xfId="48" applyNumberFormat="1" applyFont="1" applyFill="1" applyBorder="1" applyAlignment="1">
      <alignment horizontal="right" vertical="center" wrapText="1"/>
      <protection/>
    </xf>
    <xf numFmtId="172" fontId="6" fillId="24" borderId="14" xfId="48" applyNumberFormat="1" applyFont="1" applyFill="1" applyBorder="1" applyAlignment="1">
      <alignment horizontal="right" vertical="center" wrapText="1"/>
      <protection/>
    </xf>
    <xf numFmtId="172" fontId="6" fillId="24" borderId="19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>
      <alignment horizontal="right" vertical="center" wrapText="1"/>
      <protection/>
    </xf>
    <xf numFmtId="172" fontId="6" fillId="24" borderId="17" xfId="48" applyNumberFormat="1" applyFont="1" applyFill="1" applyBorder="1" applyAlignment="1">
      <alignment horizontal="right" vertical="center" wrapText="1"/>
      <protection/>
    </xf>
    <xf numFmtId="172" fontId="6" fillId="24" borderId="13" xfId="48" applyNumberFormat="1" applyFont="1" applyFill="1" applyBorder="1" applyAlignment="1">
      <alignment horizontal="right" vertical="center" wrapText="1"/>
      <protection/>
    </xf>
    <xf numFmtId="172" fontId="6" fillId="24" borderId="10" xfId="48" applyNumberFormat="1" applyFont="1" applyFill="1" applyBorder="1" applyAlignment="1">
      <alignment horizontal="right" vertical="center" wrapText="1"/>
      <protection/>
    </xf>
    <xf numFmtId="172" fontId="6" fillId="0" borderId="22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>
      <alignment horizontal="right" vertical="center" wrapText="1"/>
      <protection/>
    </xf>
    <xf numFmtId="172" fontId="6" fillId="0" borderId="19" xfId="48" applyNumberFormat="1" applyFont="1" applyBorder="1" applyAlignment="1">
      <alignment horizontal="right" vertical="center" wrapText="1"/>
      <protection/>
    </xf>
    <xf numFmtId="172" fontId="6" fillId="0" borderId="12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 applyProtection="1">
      <alignment horizontal="right" vertical="center" wrapText="1"/>
      <protection/>
    </xf>
    <xf numFmtId="172" fontId="6" fillId="24" borderId="13" xfId="48" applyNumberFormat="1" applyFont="1" applyFill="1" applyBorder="1" applyAlignment="1">
      <alignment horizontal="right" vertical="center" wrapText="1"/>
      <protection/>
    </xf>
    <xf numFmtId="172" fontId="6" fillId="24" borderId="21" xfId="48" applyNumberFormat="1" applyFont="1" applyFill="1" applyBorder="1" applyAlignment="1">
      <alignment horizontal="right" vertical="center" wrapText="1"/>
      <protection/>
    </xf>
    <xf numFmtId="172" fontId="6" fillId="24" borderId="17" xfId="48" applyNumberFormat="1" applyFont="1" applyFill="1" applyBorder="1" applyAlignment="1">
      <alignment horizontal="right" vertical="center"/>
      <protection/>
    </xf>
    <xf numFmtId="172" fontId="6" fillId="24" borderId="13" xfId="48" applyNumberFormat="1" applyFont="1" applyFill="1" applyBorder="1" applyAlignment="1">
      <alignment horizontal="right" vertical="center"/>
      <protection/>
    </xf>
    <xf numFmtId="172" fontId="6" fillId="24" borderId="10" xfId="48" applyNumberFormat="1" applyFont="1" applyFill="1" applyBorder="1" applyAlignment="1">
      <alignment horizontal="right" vertical="center"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72" fontId="6" fillId="24" borderId="20" xfId="48" applyNumberFormat="1" applyFont="1" applyFill="1" applyBorder="1" applyAlignment="1">
      <alignment horizontal="right" vertical="center" wrapText="1"/>
      <protection/>
    </xf>
    <xf numFmtId="172" fontId="6" fillId="24" borderId="22" xfId="48" applyNumberFormat="1" applyFont="1" applyFill="1" applyBorder="1" applyAlignment="1">
      <alignment horizontal="right" vertical="center" wrapText="1"/>
      <protection/>
    </xf>
    <xf numFmtId="172" fontId="6" fillId="24" borderId="24" xfId="48" applyNumberFormat="1" applyFont="1" applyFill="1" applyBorder="1" applyAlignment="1">
      <alignment horizontal="right" vertical="center" wrapText="1"/>
      <protection/>
    </xf>
    <xf numFmtId="172" fontId="6" fillId="24" borderId="12" xfId="48" applyNumberFormat="1" applyFont="1" applyFill="1" applyBorder="1" applyAlignment="1">
      <alignment horizontal="right" vertical="center" wrapText="1"/>
      <protection/>
    </xf>
    <xf numFmtId="172" fontId="6" fillId="24" borderId="16" xfId="48" applyNumberFormat="1" applyFont="1" applyFill="1" applyBorder="1" applyAlignment="1">
      <alignment horizontal="right" vertical="center" wrapText="1"/>
      <protection/>
    </xf>
    <xf numFmtId="172" fontId="6" fillId="24" borderId="18" xfId="48" applyNumberFormat="1" applyFont="1" applyFill="1" applyBorder="1" applyAlignment="1">
      <alignment horizontal="right" vertical="center" wrapText="1"/>
      <protection/>
    </xf>
    <xf numFmtId="172" fontId="6" fillId="24" borderId="17" xfId="48" applyNumberFormat="1" applyFont="1" applyFill="1" applyBorder="1" applyAlignment="1">
      <alignment horizontal="right" vertical="center"/>
      <protection/>
    </xf>
    <xf numFmtId="172" fontId="6" fillId="24" borderId="13" xfId="48" applyNumberFormat="1" applyFont="1" applyFill="1" applyBorder="1" applyAlignment="1">
      <alignment horizontal="right" vertical="center"/>
      <protection/>
    </xf>
    <xf numFmtId="172" fontId="6" fillId="24" borderId="10" xfId="48" applyNumberFormat="1" applyFont="1" applyFill="1" applyBorder="1" applyAlignment="1">
      <alignment horizontal="right" vertical="center"/>
      <protection/>
    </xf>
    <xf numFmtId="172" fontId="6" fillId="24" borderId="21" xfId="48" applyNumberFormat="1" applyFont="1" applyFill="1" applyBorder="1" applyAlignment="1">
      <alignment horizontal="right" vertical="center" wrapText="1"/>
      <protection/>
    </xf>
    <xf numFmtId="172" fontId="6" fillId="24" borderId="11" xfId="48" applyNumberFormat="1" applyFont="1" applyFill="1" applyBorder="1" applyAlignment="1">
      <alignment horizontal="right" vertical="center" wrapText="1"/>
      <protection/>
    </xf>
    <xf numFmtId="172" fontId="6" fillId="24" borderId="23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72" fontId="6" fillId="24" borderId="17" xfId="48" applyNumberFormat="1" applyFont="1" applyFill="1" applyBorder="1" applyAlignment="1" applyProtection="1">
      <alignment horizontal="right" vertical="center" wrapText="1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1" fillId="0" borderId="10" xfId="48" applyNumberFormat="1" applyFont="1" applyBorder="1" applyAlignment="1" applyProtection="1">
      <alignment horizontal="center" vertical="center" wrapText="1"/>
      <protection/>
    </xf>
    <xf numFmtId="49" fontId="21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4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1" fontId="2" fillId="0" borderId="17" xfId="48" applyNumberFormat="1" applyFont="1" applyBorder="1" applyAlignment="1">
      <alignment horizontal="center" vertical="top" wrapText="1"/>
      <protection/>
    </xf>
    <xf numFmtId="1" fontId="2" fillId="0" borderId="13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1" fontId="2" fillId="0" borderId="20" xfId="48" applyNumberFormat="1" applyFont="1" applyBorder="1" applyAlignment="1">
      <alignment horizontal="center" vertical="center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2" fillId="0" borderId="21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48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48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48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48" applyFont="1" applyBorder="1" applyAlignment="1">
      <alignment horizontal="center"/>
      <protection/>
    </xf>
    <xf numFmtId="0" fontId="15" fillId="0" borderId="11" xfId="48" applyFont="1" applyBorder="1" applyAlignment="1">
      <alignment horizontal="center" vertical="top"/>
      <protection/>
    </xf>
    <xf numFmtId="0" fontId="2" fillId="0" borderId="0" xfId="0" applyFont="1" applyBorder="1" applyAlignment="1">
      <alignment horizontal="center"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2" fillId="0" borderId="13" xfId="48" applyFont="1" applyBorder="1" applyAlignment="1">
      <alignment horizontal="center" vertical="top" wrapText="1"/>
      <protection/>
    </xf>
    <xf numFmtId="0" fontId="12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48" applyFont="1" applyAlignment="1">
      <alignment horizontal="center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1" fillId="0" borderId="16" xfId="48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48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48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49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48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172" fontId="21" fillId="0" borderId="22" xfId="48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48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6" fillId="0" borderId="11" xfId="48" applyFont="1" applyBorder="1" applyAlignment="1">
      <alignment/>
      <protection/>
    </xf>
    <xf numFmtId="0" fontId="0" fillId="0" borderId="11" xfId="0" applyBorder="1" applyAlignment="1">
      <alignment/>
    </xf>
    <xf numFmtId="0" fontId="24" fillId="0" borderId="0" xfId="48" applyFont="1" applyBorder="1" applyAlignment="1">
      <alignment horizontal="center" vertical="top"/>
      <protection/>
    </xf>
    <xf numFmtId="0" fontId="2" fillId="0" borderId="23" xfId="48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6" fillId="0" borderId="0" xfId="48" applyFont="1" applyBorder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2" fontId="6" fillId="24" borderId="10" xfId="48" applyNumberFormat="1" applyFont="1" applyFill="1" applyBorder="1" applyAlignment="1">
      <alignment horizontal="right" vertical="center" wrapText="1"/>
      <protection/>
    </xf>
    <xf numFmtId="2" fontId="6" fillId="24" borderId="13" xfId="48" applyNumberFormat="1" applyFont="1" applyFill="1" applyBorder="1" applyAlignment="1">
      <alignment horizontal="right" vertical="center" wrapText="1"/>
      <protection/>
    </xf>
    <xf numFmtId="2" fontId="6" fillId="24" borderId="17" xfId="48" applyNumberFormat="1" applyFont="1" applyFill="1" applyBorder="1" applyAlignment="1">
      <alignment horizontal="right" vertical="center" wrapText="1"/>
      <protection/>
    </xf>
    <xf numFmtId="2" fontId="6" fillId="0" borderId="19" xfId="48" applyNumberFormat="1" applyFont="1" applyBorder="1" applyAlignment="1" applyProtection="1">
      <alignment horizontal="right" vertical="center" wrapText="1"/>
      <protection/>
    </xf>
    <xf numFmtId="2" fontId="6" fillId="0" borderId="10" xfId="48" applyNumberFormat="1" applyFont="1" applyBorder="1" applyAlignment="1">
      <alignment horizontal="right" vertical="center" wrapText="1"/>
      <protection/>
    </xf>
    <xf numFmtId="2" fontId="6" fillId="0" borderId="10" xfId="48" applyNumberFormat="1" applyFont="1" applyBorder="1" applyAlignment="1" applyProtection="1">
      <alignment horizontal="right" vertical="center" wrapText="1"/>
      <protection/>
    </xf>
    <xf numFmtId="2" fontId="6" fillId="24" borderId="18" xfId="48" applyNumberFormat="1" applyFont="1" applyFill="1" applyBorder="1" applyAlignment="1">
      <alignment horizontal="right" vertical="center" wrapText="1"/>
      <protection/>
    </xf>
    <xf numFmtId="2" fontId="6" fillId="24" borderId="16" xfId="48" applyNumberFormat="1" applyFont="1" applyFill="1" applyBorder="1" applyAlignment="1">
      <alignment horizontal="right" vertical="center" wrapText="1"/>
      <protection/>
    </xf>
    <xf numFmtId="2" fontId="6" fillId="24" borderId="20" xfId="48" applyNumberFormat="1" applyFont="1" applyFill="1" applyBorder="1" applyAlignment="1">
      <alignment horizontal="right" vertical="center" wrapText="1"/>
      <protection/>
    </xf>
    <xf numFmtId="2" fontId="6" fillId="24" borderId="17" xfId="48" applyNumberFormat="1" applyFont="1" applyFill="1" applyBorder="1" applyAlignment="1">
      <alignment horizontal="right" vertical="center" wrapText="1"/>
      <protection/>
    </xf>
    <xf numFmtId="2" fontId="6" fillId="24" borderId="10" xfId="48" applyNumberFormat="1" applyFont="1" applyFill="1" applyBorder="1" applyAlignment="1">
      <alignment horizontal="right" vertical="center" wrapText="1"/>
      <protection/>
    </xf>
    <xf numFmtId="2" fontId="6" fillId="24" borderId="17" xfId="48" applyNumberFormat="1" applyFont="1" applyFill="1" applyBorder="1" applyAlignment="1">
      <alignment horizontal="right" vertical="center"/>
      <protection/>
    </xf>
    <xf numFmtId="2" fontId="6" fillId="24" borderId="13" xfId="48" applyNumberFormat="1" applyFont="1" applyFill="1" applyBorder="1" applyAlignment="1">
      <alignment horizontal="right" vertical="center"/>
      <protection/>
    </xf>
    <xf numFmtId="2" fontId="6" fillId="24" borderId="10" xfId="48" applyNumberFormat="1" applyFont="1" applyFill="1" applyBorder="1" applyAlignment="1">
      <alignment horizontal="right" vertical="center"/>
      <protection/>
    </xf>
    <xf numFmtId="2" fontId="6" fillId="0" borderId="0" xfId="48" applyNumberFormat="1" applyFont="1" applyBorder="1">
      <alignment/>
      <protection/>
    </xf>
    <xf numFmtId="2" fontId="6" fillId="0" borderId="17" xfId="48" applyNumberFormat="1" applyFont="1" applyBorder="1" applyAlignment="1" applyProtection="1">
      <alignment horizontal="right" vertical="center" wrapText="1"/>
      <protection/>
    </xf>
    <xf numFmtId="2" fontId="6" fillId="24" borderId="13" xfId="48" applyNumberFormat="1" applyFont="1" applyFill="1" applyBorder="1" applyAlignment="1">
      <alignment horizontal="right" vertical="center" wrapText="1"/>
      <protection/>
    </xf>
    <xf numFmtId="2" fontId="6" fillId="24" borderId="15" xfId="48" applyNumberFormat="1" applyFont="1" applyFill="1" applyBorder="1" applyAlignment="1">
      <alignment horizontal="right" vertical="center" wrapText="1"/>
      <protection/>
    </xf>
    <xf numFmtId="2" fontId="6" fillId="24" borderId="14" xfId="48" applyNumberFormat="1" applyFont="1" applyFill="1" applyBorder="1" applyAlignment="1">
      <alignment horizontal="right" vertical="center" wrapText="1"/>
      <protection/>
    </xf>
    <xf numFmtId="2" fontId="6" fillId="24" borderId="19" xfId="48" applyNumberFormat="1" applyFont="1" applyFill="1" applyBorder="1" applyAlignment="1">
      <alignment horizontal="right" vertical="center" wrapText="1"/>
      <protection/>
    </xf>
    <xf numFmtId="2" fontId="6" fillId="0" borderId="17" xfId="48" applyNumberFormat="1" applyFont="1" applyBorder="1" applyAlignment="1">
      <alignment horizontal="right" vertical="center" wrapText="1"/>
      <protection/>
    </xf>
    <xf numFmtId="2" fontId="6" fillId="0" borderId="15" xfId="48" applyNumberFormat="1" applyFont="1" applyBorder="1" applyAlignment="1">
      <alignment horizontal="right" vertical="center" wrapText="1"/>
      <protection/>
    </xf>
    <xf numFmtId="2" fontId="6" fillId="0" borderId="15" xfId="48" applyNumberFormat="1" applyFont="1" applyBorder="1" applyAlignment="1" applyProtection="1">
      <alignment horizontal="right" vertical="center" wrapText="1"/>
      <protection/>
    </xf>
    <xf numFmtId="2" fontId="6" fillId="0" borderId="20" xfId="48" applyNumberFormat="1" applyFont="1" applyBorder="1" applyAlignment="1" applyProtection="1">
      <alignment horizontal="right" vertical="center" wrapText="1"/>
      <protection/>
    </xf>
    <xf numFmtId="0" fontId="42" fillId="0" borderId="11" xfId="48" applyFont="1" applyBorder="1" applyAlignment="1">
      <alignment horizontal="left" vertical="center"/>
      <protection/>
    </xf>
    <xf numFmtId="0" fontId="43" fillId="0" borderId="11" xfId="48" applyFont="1" applyBorder="1" applyAlignment="1">
      <alignment horizontal="left" vertical="top"/>
      <protection/>
    </xf>
    <xf numFmtId="2" fontId="6" fillId="24" borderId="15" xfId="48" applyNumberFormat="1" applyFont="1" applyFill="1" applyBorder="1" applyAlignment="1">
      <alignment horizontal="right" vertical="center" wrapText="1"/>
      <protection/>
    </xf>
    <xf numFmtId="2" fontId="6" fillId="24" borderId="19" xfId="48" applyNumberFormat="1" applyFont="1" applyFill="1" applyBorder="1" applyAlignment="1">
      <alignment horizontal="right" vertical="center" wrapText="1"/>
      <protection/>
    </xf>
    <xf numFmtId="2" fontId="6" fillId="24" borderId="22" xfId="48" applyNumberFormat="1" applyFont="1" applyFill="1" applyBorder="1" applyAlignment="1">
      <alignment horizontal="right" vertical="center" wrapText="1"/>
      <protection/>
    </xf>
    <xf numFmtId="2" fontId="6" fillId="24" borderId="24" xfId="48" applyNumberFormat="1" applyFont="1" applyFill="1" applyBorder="1" applyAlignment="1">
      <alignment horizontal="right" vertical="center" wrapText="1"/>
      <protection/>
    </xf>
    <xf numFmtId="2" fontId="6" fillId="24" borderId="12" xfId="48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55" t="s">
        <v>176</v>
      </c>
      <c r="K1" s="256"/>
      <c r="L1" s="25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56"/>
      <c r="K2" s="256"/>
      <c r="L2" s="25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56"/>
      <c r="K3" s="256"/>
      <c r="L3" s="25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56"/>
      <c r="K4" s="256"/>
      <c r="L4" s="25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56"/>
      <c r="K5" s="256"/>
      <c r="L5" s="25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72"/>
      <c r="H6" s="273"/>
      <c r="I6" s="273"/>
      <c r="J6" s="273"/>
      <c r="K6" s="27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57" t="s">
        <v>173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53" t="s">
        <v>161</v>
      </c>
      <c r="H8" s="253"/>
      <c r="I8" s="253"/>
      <c r="J8" s="253"/>
      <c r="K8" s="253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51" t="s">
        <v>163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52" t="s">
        <v>164</v>
      </c>
      <c r="H10" s="252"/>
      <c r="I10" s="252"/>
      <c r="J10" s="252"/>
      <c r="K10" s="25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54" t="s">
        <v>162</v>
      </c>
      <c r="H11" s="254"/>
      <c r="I11" s="254"/>
      <c r="J11" s="254"/>
      <c r="K11" s="25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51" t="s">
        <v>5</v>
      </c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52" t="s">
        <v>165</v>
      </c>
      <c r="H15" s="252"/>
      <c r="I15" s="252"/>
      <c r="J15" s="252"/>
      <c r="K15" s="25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70" t="s">
        <v>166</v>
      </c>
      <c r="H16" s="270"/>
      <c r="I16" s="270"/>
      <c r="J16" s="270"/>
      <c r="K16" s="27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74"/>
      <c r="H17" s="275"/>
      <c r="I17" s="275"/>
      <c r="J17" s="275"/>
      <c r="K17" s="275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79"/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85"/>
      <c r="D22" s="286"/>
      <c r="E22" s="286"/>
      <c r="F22" s="286"/>
      <c r="G22" s="286"/>
      <c r="H22" s="286"/>
      <c r="I22" s="28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71" t="s">
        <v>7</v>
      </c>
      <c r="H25" s="271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59" t="s">
        <v>2</v>
      </c>
      <c r="B27" s="260"/>
      <c r="C27" s="261"/>
      <c r="D27" s="261"/>
      <c r="E27" s="261"/>
      <c r="F27" s="261"/>
      <c r="G27" s="264" t="s">
        <v>3</v>
      </c>
      <c r="H27" s="266" t="s">
        <v>143</v>
      </c>
      <c r="I27" s="268" t="s">
        <v>147</v>
      </c>
      <c r="J27" s="269"/>
      <c r="K27" s="283" t="s">
        <v>144</v>
      </c>
      <c r="L27" s="28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62"/>
      <c r="B28" s="263"/>
      <c r="C28" s="263"/>
      <c r="D28" s="263"/>
      <c r="E28" s="263"/>
      <c r="F28" s="263"/>
      <c r="G28" s="265"/>
      <c r="H28" s="267"/>
      <c r="I28" s="182" t="s">
        <v>142</v>
      </c>
      <c r="J28" s="183" t="s">
        <v>141</v>
      </c>
      <c r="K28" s="284"/>
      <c r="L28" s="28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80" t="s">
        <v>139</v>
      </c>
      <c r="B29" s="245"/>
      <c r="C29" s="245"/>
      <c r="D29" s="245"/>
      <c r="E29" s="245"/>
      <c r="F29" s="24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50">
        <v>1</v>
      </c>
      <c r="B54" s="277"/>
      <c r="C54" s="277"/>
      <c r="D54" s="277"/>
      <c r="E54" s="277"/>
      <c r="F54" s="278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47">
        <v>1</v>
      </c>
      <c r="B90" s="248"/>
      <c r="C90" s="248"/>
      <c r="D90" s="248"/>
      <c r="E90" s="248"/>
      <c r="F90" s="24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6">
        <v>1</v>
      </c>
      <c r="B131" s="277"/>
      <c r="C131" s="277"/>
      <c r="D131" s="277"/>
      <c r="E131" s="277"/>
      <c r="F131" s="278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50">
        <v>1</v>
      </c>
      <c r="B171" s="277"/>
      <c r="C171" s="277"/>
      <c r="D171" s="277"/>
      <c r="E171" s="277"/>
      <c r="F171" s="278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6">
        <v>1</v>
      </c>
      <c r="B208" s="277"/>
      <c r="C208" s="277"/>
      <c r="D208" s="277"/>
      <c r="E208" s="277"/>
      <c r="F208" s="278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6">
        <v>1</v>
      </c>
      <c r="B247" s="277"/>
      <c r="C247" s="277"/>
      <c r="D247" s="277"/>
      <c r="E247" s="277"/>
      <c r="F247" s="278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6">
        <v>1</v>
      </c>
      <c r="B288" s="277"/>
      <c r="C288" s="277"/>
      <c r="D288" s="277"/>
      <c r="E288" s="277"/>
      <c r="F288" s="278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6">
        <v>1</v>
      </c>
      <c r="B330" s="277"/>
      <c r="C330" s="277"/>
      <c r="D330" s="277"/>
      <c r="E330" s="277"/>
      <c r="F330" s="278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7" t="s">
        <v>133</v>
      </c>
      <c r="L348" s="28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8" t="s">
        <v>175</v>
      </c>
      <c r="E351" s="289"/>
      <c r="F351" s="289"/>
      <c r="G351" s="289"/>
      <c r="H351" s="241"/>
      <c r="I351" s="186" t="s">
        <v>132</v>
      </c>
      <c r="J351" s="5"/>
      <c r="K351" s="287" t="s">
        <v>133</v>
      </c>
      <c r="L351" s="28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K351:L351"/>
    <mergeCell ref="D351:G351"/>
    <mergeCell ref="K348:L348"/>
    <mergeCell ref="A330:F330"/>
    <mergeCell ref="A171:F171"/>
    <mergeCell ref="A208:F208"/>
    <mergeCell ref="A247:F247"/>
    <mergeCell ref="A288:F288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55" t="s">
        <v>176</v>
      </c>
      <c r="K1" s="256"/>
      <c r="L1" s="25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56"/>
      <c r="K2" s="256"/>
      <c r="L2" s="25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56"/>
      <c r="K3" s="256"/>
      <c r="L3" s="25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56"/>
      <c r="K4" s="256"/>
      <c r="L4" s="25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56"/>
      <c r="K5" s="256"/>
      <c r="L5" s="25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72"/>
      <c r="H6" s="273"/>
      <c r="I6" s="273"/>
      <c r="J6" s="273"/>
      <c r="K6" s="27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57" t="s">
        <v>173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53" t="s">
        <v>161</v>
      </c>
      <c r="H8" s="253"/>
      <c r="I8" s="253"/>
      <c r="J8" s="253"/>
      <c r="K8" s="253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51" t="s">
        <v>163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52" t="s">
        <v>164</v>
      </c>
      <c r="H10" s="252"/>
      <c r="I10" s="252"/>
      <c r="J10" s="252"/>
      <c r="K10" s="25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54" t="s">
        <v>162</v>
      </c>
      <c r="H11" s="254"/>
      <c r="I11" s="254"/>
      <c r="J11" s="254"/>
      <c r="K11" s="25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51" t="s">
        <v>5</v>
      </c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52" t="s">
        <v>165</v>
      </c>
      <c r="H15" s="252"/>
      <c r="I15" s="252"/>
      <c r="J15" s="252"/>
      <c r="K15" s="25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70" t="s">
        <v>166</v>
      </c>
      <c r="H16" s="270"/>
      <c r="I16" s="270"/>
      <c r="J16" s="270"/>
      <c r="K16" s="27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74"/>
      <c r="H17" s="275"/>
      <c r="I17" s="275"/>
      <c r="J17" s="275"/>
      <c r="K17" s="275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79"/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290"/>
      <c r="D19" s="291"/>
      <c r="E19" s="291"/>
      <c r="F19" s="291"/>
      <c r="G19" s="291"/>
      <c r="H19" s="291"/>
      <c r="I19" s="291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285" t="s">
        <v>179</v>
      </c>
      <c r="D20" s="286"/>
      <c r="E20" s="286"/>
      <c r="F20" s="286"/>
      <c r="G20" s="286"/>
      <c r="H20" s="286"/>
      <c r="I20" s="286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285" t="s">
        <v>180</v>
      </c>
      <c r="D21" s="286"/>
      <c r="E21" s="286"/>
      <c r="F21" s="286"/>
      <c r="G21" s="286"/>
      <c r="H21" s="286"/>
      <c r="I21" s="28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85" t="s">
        <v>178</v>
      </c>
      <c r="D22" s="286"/>
      <c r="E22" s="286"/>
      <c r="F22" s="286"/>
      <c r="G22" s="286"/>
      <c r="H22" s="286"/>
      <c r="I22" s="28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71" t="s">
        <v>7</v>
      </c>
      <c r="H25" s="271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59" t="s">
        <v>2</v>
      </c>
      <c r="B27" s="260"/>
      <c r="C27" s="261"/>
      <c r="D27" s="261"/>
      <c r="E27" s="261"/>
      <c r="F27" s="261"/>
      <c r="G27" s="264" t="s">
        <v>3</v>
      </c>
      <c r="H27" s="266" t="s">
        <v>143</v>
      </c>
      <c r="I27" s="268" t="s">
        <v>147</v>
      </c>
      <c r="J27" s="269"/>
      <c r="K27" s="283" t="s">
        <v>144</v>
      </c>
      <c r="L27" s="28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62"/>
      <c r="B28" s="263"/>
      <c r="C28" s="263"/>
      <c r="D28" s="263"/>
      <c r="E28" s="263"/>
      <c r="F28" s="263"/>
      <c r="G28" s="265"/>
      <c r="H28" s="267"/>
      <c r="I28" s="182" t="s">
        <v>142</v>
      </c>
      <c r="J28" s="183" t="s">
        <v>141</v>
      </c>
      <c r="K28" s="284"/>
      <c r="L28" s="28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80" t="s">
        <v>139</v>
      </c>
      <c r="B29" s="245"/>
      <c r="C29" s="245"/>
      <c r="D29" s="245"/>
      <c r="E29" s="245"/>
      <c r="F29" s="24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50">
        <v>1</v>
      </c>
      <c r="B54" s="277"/>
      <c r="C54" s="277"/>
      <c r="D54" s="277"/>
      <c r="E54" s="277"/>
      <c r="F54" s="278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47">
        <v>1</v>
      </c>
      <c r="B90" s="248"/>
      <c r="C90" s="248"/>
      <c r="D90" s="248"/>
      <c r="E90" s="248"/>
      <c r="F90" s="24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6">
        <v>1</v>
      </c>
      <c r="B131" s="277"/>
      <c r="C131" s="277"/>
      <c r="D131" s="277"/>
      <c r="E131" s="277"/>
      <c r="F131" s="278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50">
        <v>1</v>
      </c>
      <c r="B171" s="277"/>
      <c r="C171" s="277"/>
      <c r="D171" s="277"/>
      <c r="E171" s="277"/>
      <c r="F171" s="278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6">
        <v>1</v>
      </c>
      <c r="B208" s="277"/>
      <c r="C208" s="277"/>
      <c r="D208" s="277"/>
      <c r="E208" s="277"/>
      <c r="F208" s="278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6">
        <v>1</v>
      </c>
      <c r="B247" s="277"/>
      <c r="C247" s="277"/>
      <c r="D247" s="277"/>
      <c r="E247" s="277"/>
      <c r="F247" s="278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6">
        <v>1</v>
      </c>
      <c r="B288" s="277"/>
      <c r="C288" s="277"/>
      <c r="D288" s="277"/>
      <c r="E288" s="277"/>
      <c r="F288" s="278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6">
        <v>1</v>
      </c>
      <c r="B330" s="277"/>
      <c r="C330" s="277"/>
      <c r="D330" s="277"/>
      <c r="E330" s="277"/>
      <c r="F330" s="278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7" t="s">
        <v>133</v>
      </c>
      <c r="L348" s="28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8" t="s">
        <v>175</v>
      </c>
      <c r="E351" s="289"/>
      <c r="F351" s="289"/>
      <c r="G351" s="289"/>
      <c r="H351" s="241"/>
      <c r="I351" s="186" t="s">
        <v>132</v>
      </c>
      <c r="J351" s="5"/>
      <c r="K351" s="287" t="s">
        <v>133</v>
      </c>
      <c r="L351" s="28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8:L18"/>
    <mergeCell ref="C22:I22"/>
    <mergeCell ref="G25:H25"/>
    <mergeCell ref="A27:F28"/>
    <mergeCell ref="G27:G28"/>
    <mergeCell ref="H27:H28"/>
    <mergeCell ref="I27:J27"/>
    <mergeCell ref="K348:L348"/>
    <mergeCell ref="K27:K28"/>
    <mergeCell ref="L27:L28"/>
    <mergeCell ref="A29:F29"/>
    <mergeCell ref="A54:F54"/>
    <mergeCell ref="A90:F90"/>
    <mergeCell ref="A131:F131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334">
      <selection activeCell="B13" sqref="B13:L13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55" t="s">
        <v>181</v>
      </c>
      <c r="K1" s="256"/>
      <c r="L1" s="25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56"/>
      <c r="K2" s="256"/>
      <c r="L2" s="25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56"/>
      <c r="K3" s="256"/>
      <c r="L3" s="25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56"/>
      <c r="K4" s="256"/>
      <c r="L4" s="25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56"/>
      <c r="K5" s="256"/>
      <c r="L5" s="25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5.75" customHeight="1">
      <c r="A6" s="3"/>
      <c r="B6" s="3"/>
      <c r="C6" s="3"/>
      <c r="D6" s="3"/>
      <c r="E6" s="3"/>
      <c r="F6" s="14"/>
      <c r="G6" s="272" t="s">
        <v>182</v>
      </c>
      <c r="H6" s="273"/>
      <c r="I6" s="273"/>
      <c r="J6" s="273"/>
      <c r="K6" s="27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57" t="s">
        <v>173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53" t="s">
        <v>161</v>
      </c>
      <c r="H8" s="253"/>
      <c r="I8" s="253"/>
      <c r="J8" s="253"/>
      <c r="K8" s="253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51" t="s">
        <v>183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52" t="s">
        <v>184</v>
      </c>
      <c r="H10" s="252"/>
      <c r="I10" s="252"/>
      <c r="J10" s="252"/>
      <c r="K10" s="25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54" t="s">
        <v>162</v>
      </c>
      <c r="H11" s="254"/>
      <c r="I11" s="254"/>
      <c r="J11" s="254"/>
      <c r="K11" s="25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51" t="s">
        <v>5</v>
      </c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52" t="s">
        <v>189</v>
      </c>
      <c r="H15" s="252"/>
      <c r="I15" s="252"/>
      <c r="J15" s="252"/>
      <c r="K15" s="25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70" t="s">
        <v>166</v>
      </c>
      <c r="H16" s="270"/>
      <c r="I16" s="270"/>
      <c r="J16" s="270"/>
      <c r="K16" s="27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5"/>
      <c r="B17" s="169"/>
      <c r="C17" s="169"/>
      <c r="D17" s="169"/>
      <c r="E17" s="293" t="s">
        <v>190</v>
      </c>
      <c r="F17" s="293"/>
      <c r="G17" s="293"/>
      <c r="H17" s="293"/>
      <c r="I17" s="293"/>
      <c r="J17" s="293"/>
      <c r="K17" s="293"/>
      <c r="L17" s="16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79" t="s">
        <v>177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90"/>
      <c r="D22" s="292"/>
      <c r="E22" s="292"/>
      <c r="F22" s="292"/>
      <c r="G22" s="292"/>
      <c r="H22" s="292"/>
      <c r="I22" s="292"/>
      <c r="J22" s="4"/>
      <c r="K22" s="177" t="s">
        <v>1</v>
      </c>
      <c r="L22" s="16">
        <v>190136970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2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71" t="s">
        <v>7</v>
      </c>
      <c r="H25" s="271"/>
      <c r="I25" s="233">
        <v>9</v>
      </c>
      <c r="J25" s="235">
        <v>2</v>
      </c>
      <c r="K25" s="15">
        <v>1</v>
      </c>
      <c r="L25" s="15">
        <v>1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59" t="s">
        <v>2</v>
      </c>
      <c r="B27" s="260"/>
      <c r="C27" s="261"/>
      <c r="D27" s="261"/>
      <c r="E27" s="261"/>
      <c r="F27" s="261"/>
      <c r="G27" s="264" t="s">
        <v>3</v>
      </c>
      <c r="H27" s="266" t="s">
        <v>143</v>
      </c>
      <c r="I27" s="268" t="s">
        <v>147</v>
      </c>
      <c r="J27" s="269"/>
      <c r="K27" s="283" t="s">
        <v>144</v>
      </c>
      <c r="L27" s="28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62"/>
      <c r="B28" s="263"/>
      <c r="C28" s="263"/>
      <c r="D28" s="263"/>
      <c r="E28" s="263"/>
      <c r="F28" s="263"/>
      <c r="G28" s="265"/>
      <c r="H28" s="267"/>
      <c r="I28" s="182" t="s">
        <v>142</v>
      </c>
      <c r="J28" s="183" t="s">
        <v>141</v>
      </c>
      <c r="K28" s="284"/>
      <c r="L28" s="28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80" t="s">
        <v>139</v>
      </c>
      <c r="B29" s="245"/>
      <c r="C29" s="245"/>
      <c r="D29" s="245"/>
      <c r="E29" s="245"/>
      <c r="F29" s="24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303">
        <f>SUM(I31+I41+I64+I85+I93+I109+I132+I148+I157)</f>
        <v>0</v>
      </c>
      <c r="J30" s="303">
        <f>SUM(J31+J41+J64+J85+J93+J109+J132+J148+J157)</f>
        <v>0</v>
      </c>
      <c r="K30" s="304">
        <f>SUM(K31+K41+K64+K85+K93+K109+K132+K148+K157)</f>
        <v>0</v>
      </c>
      <c r="L30" s="303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320">
        <f aca="true" t="shared" si="2" ref="I41:L43">I42</f>
        <v>0</v>
      </c>
      <c r="J41" s="321">
        <f t="shared" si="2"/>
        <v>0</v>
      </c>
      <c r="K41" s="320">
        <f t="shared" si="2"/>
        <v>0</v>
      </c>
      <c r="L41" s="320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96">
        <f t="shared" si="2"/>
        <v>0</v>
      </c>
      <c r="J42" s="294">
        <f t="shared" si="2"/>
        <v>0</v>
      </c>
      <c r="K42" s="296">
        <f t="shared" si="2"/>
        <v>0</v>
      </c>
      <c r="L42" s="294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96">
        <f t="shared" si="2"/>
        <v>0</v>
      </c>
      <c r="J43" s="294">
        <f t="shared" si="2"/>
        <v>0</v>
      </c>
      <c r="K43" s="302">
        <f t="shared" si="2"/>
        <v>0</v>
      </c>
      <c r="L43" s="302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322">
        <f>SUM(I45:I63)-I54</f>
        <v>0</v>
      </c>
      <c r="J44" s="323">
        <f>SUM(J45:J63)-J54</f>
        <v>0</v>
      </c>
      <c r="K44" s="323">
        <f>SUM(K45:K63)-K54</f>
        <v>0</v>
      </c>
      <c r="L44" s="324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50">
        <v>1</v>
      </c>
      <c r="B54" s="277"/>
      <c r="C54" s="277"/>
      <c r="D54" s="277"/>
      <c r="E54" s="277"/>
      <c r="F54" s="278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309"/>
      <c r="J63" s="299"/>
      <c r="K63" s="299"/>
      <c r="L63" s="299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47">
        <v>1</v>
      </c>
      <c r="B90" s="248"/>
      <c r="C90" s="248"/>
      <c r="D90" s="248"/>
      <c r="E90" s="248"/>
      <c r="F90" s="24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6">
        <v>1</v>
      </c>
      <c r="B131" s="277"/>
      <c r="C131" s="277"/>
      <c r="D131" s="277"/>
      <c r="E131" s="277"/>
      <c r="F131" s="278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294">
        <f>SUM(I133+I138+I143)</f>
        <v>0</v>
      </c>
      <c r="J132" s="295">
        <f>SUM(J133+J138+J143)</f>
        <v>0</v>
      </c>
      <c r="K132" s="294">
        <f>SUM(K133+K138+K143)</f>
        <v>0</v>
      </c>
      <c r="L132" s="296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294">
        <f aca="true" t="shared" si="13" ref="I133:L134">I134</f>
        <v>0</v>
      </c>
      <c r="J133" s="295">
        <f t="shared" si="13"/>
        <v>0</v>
      </c>
      <c r="K133" s="294">
        <f t="shared" si="13"/>
        <v>0</v>
      </c>
      <c r="L133" s="296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294">
        <f t="shared" si="13"/>
        <v>0</v>
      </c>
      <c r="J134" s="295">
        <f t="shared" si="13"/>
        <v>0</v>
      </c>
      <c r="K134" s="294">
        <f t="shared" si="13"/>
        <v>0</v>
      </c>
      <c r="L134" s="296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294">
        <f>SUM(I136:I137)</f>
        <v>0</v>
      </c>
      <c r="J135" s="295">
        <f>SUM(J136:J137)</f>
        <v>0</v>
      </c>
      <c r="K135" s="294">
        <f>SUM(K136:K137)</f>
        <v>0</v>
      </c>
      <c r="L135" s="296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297"/>
      <c r="J136" s="297"/>
      <c r="K136" s="297"/>
      <c r="L136" s="297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298"/>
      <c r="J137" s="299"/>
      <c r="K137" s="299"/>
      <c r="L137" s="299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300">
        <f aca="true" t="shared" si="14" ref="I138:L139">I139</f>
        <v>0</v>
      </c>
      <c r="J138" s="301">
        <f t="shared" si="14"/>
        <v>0</v>
      </c>
      <c r="K138" s="300">
        <f t="shared" si="14"/>
        <v>0</v>
      </c>
      <c r="L138" s="302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294">
        <f>I140</f>
        <v>0</v>
      </c>
      <c r="J139" s="295">
        <f t="shared" si="14"/>
        <v>0</v>
      </c>
      <c r="K139" s="294">
        <f t="shared" si="14"/>
        <v>0</v>
      </c>
      <c r="L139" s="296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294">
        <f>SUM(I141:I142)</f>
        <v>0</v>
      </c>
      <c r="J140" s="295">
        <f>SUM(J141:J142)</f>
        <v>0</v>
      </c>
      <c r="K140" s="294">
        <f>SUM(K141:K142)</f>
        <v>0</v>
      </c>
      <c r="L140" s="296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298"/>
      <c r="J141" s="299"/>
      <c r="K141" s="299"/>
      <c r="L141" s="299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50">
        <v>1</v>
      </c>
      <c r="B171" s="277"/>
      <c r="C171" s="277"/>
      <c r="D171" s="277"/>
      <c r="E171" s="277"/>
      <c r="F171" s="278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303">
        <f>SUM(I175+I226+I286)</f>
        <v>605000</v>
      </c>
      <c r="J174" s="310">
        <f>SUM(J175+J226+J286)</f>
        <v>605000</v>
      </c>
      <c r="K174" s="304">
        <f>SUM(K175+K226+K286)</f>
        <v>605000</v>
      </c>
      <c r="L174" s="303">
        <f>SUM(L175+L226+L286)</f>
        <v>605600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296">
        <f>SUM(I176+I197+I205+I216+I220)</f>
        <v>605000</v>
      </c>
      <c r="J175" s="311">
        <f>SUM(J176+J197+J205+J216+J220)</f>
        <v>605000</v>
      </c>
      <c r="K175" s="311">
        <f>SUM(K176+K197+K205+K216+K220)</f>
        <v>605000</v>
      </c>
      <c r="L175" s="311">
        <f>SUM(L176+L197+L205+L216+L220)</f>
        <v>605600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311">
        <f>SUM(I177+I180+I185+I189+I194)</f>
        <v>605000</v>
      </c>
      <c r="J176" s="295">
        <f>SUM(J177+J180+J185+J189+J194)</f>
        <v>605000</v>
      </c>
      <c r="K176" s="294">
        <f>SUM(K177+K180+K185+K189+K194)</f>
        <v>605000</v>
      </c>
      <c r="L176" s="296">
        <f>SUM(L177+L180+L185+L189+L194)</f>
        <v>605600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296">
        <f aca="true" t="shared" si="18" ref="I177:L178">I178</f>
        <v>0</v>
      </c>
      <c r="J177" s="312">
        <f t="shared" si="18"/>
        <v>0</v>
      </c>
      <c r="K177" s="313">
        <f t="shared" si="18"/>
        <v>0</v>
      </c>
      <c r="L177" s="311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311">
        <f t="shared" si="18"/>
        <v>0</v>
      </c>
      <c r="J178" s="296">
        <f t="shared" si="18"/>
        <v>0</v>
      </c>
      <c r="K178" s="296">
        <f t="shared" si="18"/>
        <v>0</v>
      </c>
      <c r="L178" s="296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314"/>
      <c r="J179" s="309"/>
      <c r="K179" s="309"/>
      <c r="L179" s="309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311">
        <f>I181</f>
        <v>605000</v>
      </c>
      <c r="J180" s="312">
        <f>J181</f>
        <v>605000</v>
      </c>
      <c r="K180" s="313">
        <f>K181</f>
        <v>605000</v>
      </c>
      <c r="L180" s="311">
        <f>L181</f>
        <v>605600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296">
        <f>SUM(I182:I184)</f>
        <v>605000</v>
      </c>
      <c r="J181" s="295">
        <f>SUM(J182:J184)</f>
        <v>605000</v>
      </c>
      <c r="K181" s="294">
        <f>SUM(K182:K184)</f>
        <v>605000</v>
      </c>
      <c r="L181" s="296">
        <f>SUM(L182:L184)</f>
        <v>605600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315"/>
      <c r="J182" s="316"/>
      <c r="K182" s="316"/>
      <c r="L182" s="317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314">
        <v>605000</v>
      </c>
      <c r="J183" s="309">
        <v>605000</v>
      </c>
      <c r="K183" s="309">
        <v>605000</v>
      </c>
      <c r="L183" s="309">
        <v>605600</v>
      </c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315"/>
      <c r="J184" s="316"/>
      <c r="K184" s="316"/>
      <c r="L184" s="317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6">
        <v>1</v>
      </c>
      <c r="B208" s="277"/>
      <c r="C208" s="277"/>
      <c r="D208" s="277"/>
      <c r="E208" s="277"/>
      <c r="F208" s="278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6">
        <v>1</v>
      </c>
      <c r="B247" s="277"/>
      <c r="C247" s="277"/>
      <c r="D247" s="277"/>
      <c r="E247" s="277"/>
      <c r="F247" s="278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6">
        <v>1</v>
      </c>
      <c r="B288" s="277"/>
      <c r="C288" s="277"/>
      <c r="D288" s="277"/>
      <c r="E288" s="277"/>
      <c r="F288" s="278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6">
        <v>1</v>
      </c>
      <c r="B330" s="277"/>
      <c r="C330" s="277"/>
      <c r="D330" s="277"/>
      <c r="E330" s="277"/>
      <c r="F330" s="278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305">
        <f>SUM(I30+I174)</f>
        <v>605000</v>
      </c>
      <c r="J344" s="306">
        <f>SUM(J30+J174)</f>
        <v>605000</v>
      </c>
      <c r="K344" s="306">
        <f>SUM(K30+K174)</f>
        <v>605000</v>
      </c>
      <c r="L344" s="307">
        <f>SUM(L30+L174)</f>
        <v>605600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08"/>
      <c r="J345" s="308"/>
      <c r="K345" s="308"/>
      <c r="L345" s="308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5.75">
      <c r="A347" s="9"/>
      <c r="B347" s="97"/>
      <c r="C347" s="97"/>
      <c r="D347" s="184"/>
      <c r="E347" s="184"/>
      <c r="F347" s="184"/>
      <c r="G347" s="318" t="s">
        <v>185</v>
      </c>
      <c r="H347" s="27"/>
      <c r="I347" s="3"/>
      <c r="J347" s="3"/>
      <c r="K347" s="22" t="s">
        <v>186</v>
      </c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7" t="s">
        <v>133</v>
      </c>
      <c r="L348" s="28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3.5" customHeight="1">
      <c r="B350" s="3"/>
      <c r="C350" s="3"/>
      <c r="D350" s="82"/>
      <c r="E350" s="82"/>
      <c r="F350" s="242"/>
      <c r="G350" s="22" t="s">
        <v>187</v>
      </c>
      <c r="H350" s="3"/>
      <c r="I350" s="161"/>
      <c r="J350" s="3"/>
      <c r="K350" s="319" t="s">
        <v>188</v>
      </c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8" t="s">
        <v>175</v>
      </c>
      <c r="E351" s="289"/>
      <c r="F351" s="289"/>
      <c r="G351" s="289"/>
      <c r="H351" s="241"/>
      <c r="I351" s="186" t="s">
        <v>132</v>
      </c>
      <c r="J351" s="5"/>
      <c r="K351" s="287" t="s">
        <v>133</v>
      </c>
      <c r="L351" s="28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A18:L18"/>
    <mergeCell ref="L27:L28"/>
    <mergeCell ref="C22:I22"/>
    <mergeCell ref="G25:H25"/>
    <mergeCell ref="A27:F28"/>
    <mergeCell ref="G27:G28"/>
    <mergeCell ref="H27:H28"/>
    <mergeCell ref="I27:J27"/>
    <mergeCell ref="A29:F29"/>
    <mergeCell ref="A54:F54"/>
    <mergeCell ref="A90:F90"/>
    <mergeCell ref="A131:F131"/>
    <mergeCell ref="D351:G351"/>
    <mergeCell ref="K351:L351"/>
    <mergeCell ref="E17:K17"/>
    <mergeCell ref="A171:F171"/>
    <mergeCell ref="A208:F208"/>
    <mergeCell ref="A247:F247"/>
    <mergeCell ref="A288:F288"/>
    <mergeCell ref="A330:F330"/>
    <mergeCell ref="K348:L348"/>
    <mergeCell ref="K27:K28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Buhaltere</cp:lastModifiedBy>
  <cp:lastPrinted>2014-01-06T08:54:04Z</cp:lastPrinted>
  <dcterms:created xsi:type="dcterms:W3CDTF">2004-04-07T10:43:01Z</dcterms:created>
  <dcterms:modified xsi:type="dcterms:W3CDTF">2014-01-06T08:58:02Z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